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<sst xmlns="http://schemas.openxmlformats.org/spreadsheetml/2006/main" count="113" uniqueCount="112">
  <si>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</si>
  <si>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</si>
  <si>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</si>
  <si>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</si>
  <si>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</si>
  <si>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</si>
  <si>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</si>
  <si>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</si>
  <si>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</si>
  <si>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</si>
  <si>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</si>
  <si>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</si>
  <si>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</si>
  <si>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</si>
  <si>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</si>
  <si>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</si>
  <si>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</si>
  <si>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</si>
  <si>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</si>
  <si>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</si>
  <si>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</si>
  <si>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</si>
  <si>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</si>
  <si>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</si>
  <si>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</si>
  <si>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</si>
  <si>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</si>
  <si>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</si>
  <si>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</si>
  <si>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</si>
  <si>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</si>
  <si>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</si>
  <si>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</si>
  <si>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</si>
  <si>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</si>
  <si>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</si>
  <si>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</si>
  <si>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</si>
  <si>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</si>
  <si>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</si>
  <si>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</si>
  <si>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</si>
  <si>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</si>
  <si>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</si>
  <si>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</si>
  <si>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</si>
  <si>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</si>
  <si>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</si>
  <si>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</si>
  <si>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</si>
  <si>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</si>
  <si>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</si>
  <si>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</si>
  <si>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</si>
  <si>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</si>
  <si>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</si>
  <si>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</si>
  <si>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</si>
  <si>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</si>
  <si>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</si>
  <si>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</si>
  <si>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</si>
  <si>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</si>
  <si>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</si>
  <si>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</si>
  <si>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</si>
  <si>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</si>
  <si>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</si>
  <si>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</si>
  <si>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</si>
  <si>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</si>
  <si>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</si>
  <si>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</si>
  <si>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</si>
  <si>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</si>
  <si>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</si>
  <si>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</si>
  <si>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</si>
  <si>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</si>
  <si>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доходов районного бюджета на 2017 год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</si>
  <si>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</si>
  <si>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</si>
  <si>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</si>
  <si>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</si>
  <si>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</si>
  <si>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</si>
  <si>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</si>
  <si>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</si>
  <si>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</si>
  <si>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</si>
  <si>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</si>
  <si>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</si>
  <si>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</si>
  <si>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</si>
  <si>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</si>
  <si>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</si>
  <si>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"Приложение 7 к Решению Думы</t>
  </si>
  <si>
    <t>№ 146 от 13.12.2016 г."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</si>
  <si>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</si>
  <si>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</si>
  <si>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</si>
  <si>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</si>
  <si>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</si>
  <si>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</si>
  <si>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</si>
  <si>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</si>
  <si>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</si>
  <si>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</si>
  <si>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</si>
  <si>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>Дотации бюджетам муниципальных районов на выравнивание бюджетной обеспеченности</t>
  </si>
  <si>
    <t>Приложение 2 к Решению Думы</t>
  </si>
  <si>
    <t>№ 246 от 21.12.2017г.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</si>
</sst>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171" fontId="0" fillId="0" borderId="0" xfId="0" applyNumberFormat="1" applyFill="1" applyBorder="1" applyAlignment="1">
      <alignment/>
    </xf>
    <xf numFmtId="170" fontId="10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5"/>
  <sheetViews>
    <sheetView tabSelected="1" view="pageBreakPreview" zoomScaleSheetLayoutView="100" zoomScalePageLayoutView="0" workbookViewId="0" topLeftCell="A86">
      <selection activeCell="B8" sqref="B8:B9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1" t="s">
        <v>110</v>
      </c>
      <c r="C1" s="61"/>
    </row>
    <row r="2" spans="2:3" ht="16.5">
      <c r="B2" s="61" t="s">
        <v>25</v>
      </c>
      <c r="C2" s="61"/>
    </row>
    <row r="3" spans="2:3" ht="16.5">
      <c r="B3" s="61" t="s">
        <v>111</v>
      </c>
      <c r="C3" s="61"/>
    </row>
    <row r="4" spans="2:3" ht="16.5">
      <c r="B4" s="6"/>
      <c r="C4" s="6"/>
    </row>
    <row r="5" spans="2:3" ht="12.75" customHeight="1">
      <c r="B5" s="61" t="s">
        <v>96</v>
      </c>
      <c r="C5" s="61"/>
    </row>
    <row r="6" spans="2:3" ht="12.75" customHeight="1">
      <c r="B6" s="61" t="s">
        <v>25</v>
      </c>
      <c r="C6" s="61"/>
    </row>
    <row r="7" spans="2:3" ht="12.75" customHeight="1">
      <c r="B7" s="61" t="s">
        <v>97</v>
      </c>
      <c r="C7" s="61"/>
    </row>
    <row r="8" spans="2:3" ht="16.5">
      <c r="B8" s="6"/>
      <c r="C8" s="6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79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8.75">
      <c r="A16" s="18">
        <v>1</v>
      </c>
      <c r="B16" s="18">
        <v>2</v>
      </c>
      <c r="C16" s="27">
        <v>3</v>
      </c>
    </row>
    <row r="17" spans="1:3" ht="37.5">
      <c r="A17" s="8" t="s">
        <v>4</v>
      </c>
      <c r="B17" s="9" t="s">
        <v>22</v>
      </c>
      <c r="C17" s="10">
        <f>C18+C22+C26+C28+C32+C34+C36+C38+C39+C20</f>
        <v>256488.1</v>
      </c>
    </row>
    <row r="18" spans="1:3" ht="18.75">
      <c r="A18" s="8" t="s">
        <v>5</v>
      </c>
      <c r="B18" s="11" t="s">
        <v>6</v>
      </c>
      <c r="C18" s="12">
        <f>SUM(C19)</f>
        <v>164695</v>
      </c>
    </row>
    <row r="19" spans="1:3" ht="18.75">
      <c r="A19" s="8" t="s">
        <v>7</v>
      </c>
      <c r="B19" s="11" t="s">
        <v>8</v>
      </c>
      <c r="C19" s="12">
        <v>164695</v>
      </c>
    </row>
    <row r="20" spans="1:3" ht="75">
      <c r="A20" s="8" t="s">
        <v>67</v>
      </c>
      <c r="B20" s="11" t="s">
        <v>68</v>
      </c>
      <c r="C20" s="12">
        <f>C21</f>
        <v>12600</v>
      </c>
    </row>
    <row r="21" spans="1:3" ht="56.25">
      <c r="A21" s="8" t="s">
        <v>69</v>
      </c>
      <c r="B21" s="11" t="s">
        <v>70</v>
      </c>
      <c r="C21" s="12">
        <v>12600</v>
      </c>
    </row>
    <row r="22" spans="1:3" ht="18.75">
      <c r="A22" s="8" t="s">
        <v>9</v>
      </c>
      <c r="B22" s="11" t="s">
        <v>10</v>
      </c>
      <c r="C22" s="12">
        <f>SUM(C23:C24)+C25</f>
        <v>13220</v>
      </c>
    </row>
    <row r="23" spans="1:3" ht="37.5">
      <c r="A23" s="8" t="s">
        <v>38</v>
      </c>
      <c r="B23" s="11" t="s">
        <v>26</v>
      </c>
      <c r="C23" s="12">
        <v>9600</v>
      </c>
    </row>
    <row r="24" spans="1:3" ht="18.75">
      <c r="A24" s="8" t="s">
        <v>39</v>
      </c>
      <c r="B24" s="11" t="s">
        <v>11</v>
      </c>
      <c r="C24" s="12">
        <v>3175</v>
      </c>
    </row>
    <row r="25" spans="1:3" ht="75">
      <c r="A25" s="8" t="s">
        <v>65</v>
      </c>
      <c r="B25" s="48" t="s">
        <v>66</v>
      </c>
      <c r="C25" s="12">
        <v>445</v>
      </c>
    </row>
    <row r="26" spans="1:3" ht="18.75">
      <c r="A26" s="28" t="s">
        <v>12</v>
      </c>
      <c r="B26" s="11" t="s">
        <v>34</v>
      </c>
      <c r="C26" s="12">
        <f>SUM(C27)</f>
        <v>3100</v>
      </c>
    </row>
    <row r="27" spans="1:3" ht="93.75">
      <c r="A27" s="28" t="s">
        <v>27</v>
      </c>
      <c r="B27" s="31" t="s">
        <v>40</v>
      </c>
      <c r="C27" s="12">
        <v>3100</v>
      </c>
    </row>
    <row r="28" spans="1:3" ht="75">
      <c r="A28" s="33" t="s">
        <v>13</v>
      </c>
      <c r="B28" s="37" t="s">
        <v>14</v>
      </c>
      <c r="C28" s="34">
        <f>SUM(C29:C31)</f>
        <v>34280</v>
      </c>
    </row>
    <row r="29" spans="1:3" ht="114" customHeight="1">
      <c r="A29" s="35" t="s">
        <v>104</v>
      </c>
      <c r="B29" s="31" t="s">
        <v>78</v>
      </c>
      <c r="C29" s="12">
        <v>22950</v>
      </c>
    </row>
    <row r="30" spans="1:3" ht="114" customHeight="1">
      <c r="A30" s="35" t="s">
        <v>105</v>
      </c>
      <c r="B30" s="31" t="s">
        <v>106</v>
      </c>
      <c r="C30" s="12">
        <v>10300</v>
      </c>
    </row>
    <row r="31" spans="1:3" ht="112.5">
      <c r="A31" s="28" t="s">
        <v>28</v>
      </c>
      <c r="B31" s="36" t="s">
        <v>37</v>
      </c>
      <c r="C31" s="12">
        <v>1030</v>
      </c>
    </row>
    <row r="32" spans="1:3" ht="37.5">
      <c r="A32" s="28" t="s">
        <v>15</v>
      </c>
      <c r="B32" s="11" t="s">
        <v>16</v>
      </c>
      <c r="C32" s="12">
        <f>SUM(C33)</f>
        <v>2350</v>
      </c>
    </row>
    <row r="33" spans="1:3" ht="37.5">
      <c r="A33" s="28" t="s">
        <v>17</v>
      </c>
      <c r="B33" s="11" t="s">
        <v>18</v>
      </c>
      <c r="C33" s="12">
        <v>2350</v>
      </c>
    </row>
    <row r="34" spans="1:3" ht="56.25">
      <c r="A34" s="38" t="s">
        <v>35</v>
      </c>
      <c r="B34" s="32" t="s">
        <v>41</v>
      </c>
      <c r="C34" s="34">
        <f>SUM(C35)</f>
        <v>1750</v>
      </c>
    </row>
    <row r="35" spans="1:3" ht="37.5">
      <c r="A35" s="35" t="s">
        <v>42</v>
      </c>
      <c r="B35" s="29" t="s">
        <v>43</v>
      </c>
      <c r="C35" s="12">
        <v>1750</v>
      </c>
    </row>
    <row r="36" spans="1:3" ht="56.25">
      <c r="A36" s="28" t="s">
        <v>19</v>
      </c>
      <c r="B36" s="11" t="s">
        <v>29</v>
      </c>
      <c r="C36" s="12">
        <f>SUM(C37)</f>
        <v>22393.1</v>
      </c>
    </row>
    <row r="37" spans="1:3" ht="75">
      <c r="A37" s="35" t="s">
        <v>44</v>
      </c>
      <c r="B37" s="29" t="s">
        <v>45</v>
      </c>
      <c r="C37" s="12">
        <v>22393.1</v>
      </c>
    </row>
    <row r="38" spans="1:3" ht="37.5">
      <c r="A38" s="28" t="s">
        <v>20</v>
      </c>
      <c r="B38" s="11" t="s">
        <v>21</v>
      </c>
      <c r="C38" s="12">
        <v>2100</v>
      </c>
    </row>
    <row r="39" spans="1:3" ht="18.75">
      <c r="A39" s="30" t="s">
        <v>30</v>
      </c>
      <c r="B39" s="11" t="s">
        <v>31</v>
      </c>
      <c r="C39" s="12">
        <f>SUM(C40)</f>
        <v>0</v>
      </c>
    </row>
    <row r="40" spans="1:3" ht="37.5">
      <c r="A40" s="30" t="s">
        <v>32</v>
      </c>
      <c r="B40" s="11" t="s">
        <v>33</v>
      </c>
      <c r="C40" s="12">
        <v>0</v>
      </c>
    </row>
    <row r="41" spans="1:3" ht="18.75">
      <c r="A41" s="8" t="s">
        <v>46</v>
      </c>
      <c r="B41" s="9" t="s">
        <v>47</v>
      </c>
      <c r="C41" s="51">
        <f>C42</f>
        <v>385976.26313000004</v>
      </c>
    </row>
    <row r="42" spans="1:3" ht="56.25">
      <c r="A42" s="8" t="s">
        <v>48</v>
      </c>
      <c r="B42" s="11" t="s">
        <v>49</v>
      </c>
      <c r="C42" s="49">
        <f>C43+C47+C52+C69</f>
        <v>385976.26313000004</v>
      </c>
    </row>
    <row r="43" spans="1:3" ht="37.5">
      <c r="A43" s="8" t="s">
        <v>80</v>
      </c>
      <c r="B43" s="11" t="s">
        <v>50</v>
      </c>
      <c r="C43" s="12">
        <f>C44+C45+C46</f>
        <v>1223</v>
      </c>
    </row>
    <row r="44" spans="1:3" ht="37.5" customHeight="1">
      <c r="A44" s="39" t="s">
        <v>81</v>
      </c>
      <c r="B44" s="11" t="s">
        <v>109</v>
      </c>
      <c r="C44" s="12">
        <v>0</v>
      </c>
    </row>
    <row r="45" spans="1:3" ht="54.75" customHeight="1">
      <c r="A45" s="39" t="s">
        <v>108</v>
      </c>
      <c r="B45" s="40" t="s">
        <v>107</v>
      </c>
      <c r="C45" s="41">
        <v>1223</v>
      </c>
    </row>
    <row r="46" spans="1:3" ht="37.5">
      <c r="A46" s="39" t="s">
        <v>82</v>
      </c>
      <c r="B46" s="40" t="s">
        <v>74</v>
      </c>
      <c r="C46" s="41">
        <v>0</v>
      </c>
    </row>
    <row r="47" spans="1:3" ht="56.25">
      <c r="A47" s="8" t="s">
        <v>83</v>
      </c>
      <c r="B47" s="11" t="s">
        <v>51</v>
      </c>
      <c r="C47" s="57">
        <f>C48+C49+C50+C51</f>
        <v>49559.83313</v>
      </c>
    </row>
    <row r="48" spans="1:3" s="53" customFormat="1" ht="56.25">
      <c r="A48" s="8" t="s">
        <v>103</v>
      </c>
      <c r="B48" s="11" t="s">
        <v>101</v>
      </c>
      <c r="C48" s="49">
        <v>2656.7149</v>
      </c>
    </row>
    <row r="49" spans="1:3" s="53" customFormat="1" ht="77.25" customHeight="1">
      <c r="A49" s="8" t="s">
        <v>102</v>
      </c>
      <c r="B49" s="11" t="s">
        <v>100</v>
      </c>
      <c r="C49" s="49">
        <v>2756.16</v>
      </c>
    </row>
    <row r="50" spans="1:3" s="53" customFormat="1" ht="40.5" customHeight="1">
      <c r="A50" s="8" t="s">
        <v>84</v>
      </c>
      <c r="B50" s="11" t="s">
        <v>52</v>
      </c>
      <c r="C50" s="49">
        <v>0</v>
      </c>
    </row>
    <row r="51" spans="1:3" s="53" customFormat="1" ht="18.75">
      <c r="A51" s="8" t="s">
        <v>85</v>
      </c>
      <c r="B51" s="11" t="s">
        <v>53</v>
      </c>
      <c r="C51" s="49">
        <v>44146.95823</v>
      </c>
    </row>
    <row r="52" spans="1:3" s="53" customFormat="1" ht="56.25">
      <c r="A52" s="39" t="s">
        <v>86</v>
      </c>
      <c r="B52" s="11" t="s">
        <v>54</v>
      </c>
      <c r="C52" s="49">
        <f>C53+C54+C55+C56+C57+C68</f>
        <v>335051.53</v>
      </c>
    </row>
    <row r="53" spans="1:3" s="53" customFormat="1" ht="56.25">
      <c r="A53" s="39" t="s">
        <v>87</v>
      </c>
      <c r="B53" s="11" t="s">
        <v>55</v>
      </c>
      <c r="C53" s="12">
        <v>2026.5</v>
      </c>
    </row>
    <row r="54" spans="1:3" s="53" customFormat="1" ht="66.75">
      <c r="A54" s="39" t="s">
        <v>98</v>
      </c>
      <c r="B54" s="52" t="s">
        <v>99</v>
      </c>
      <c r="C54" s="12">
        <v>24.89</v>
      </c>
    </row>
    <row r="55" spans="1:3" s="53" customFormat="1" ht="112.5">
      <c r="A55" s="39" t="s">
        <v>89</v>
      </c>
      <c r="B55" s="54" t="s">
        <v>88</v>
      </c>
      <c r="C55" s="55">
        <v>17.9</v>
      </c>
    </row>
    <row r="56" spans="1:3" ht="75">
      <c r="A56" s="39" t="s">
        <v>90</v>
      </c>
      <c r="B56" s="11" t="s">
        <v>56</v>
      </c>
      <c r="C56" s="12">
        <v>1712.2</v>
      </c>
    </row>
    <row r="57" spans="1:3" ht="56.25">
      <c r="A57" s="39" t="s">
        <v>91</v>
      </c>
      <c r="B57" s="11" t="s">
        <v>57</v>
      </c>
      <c r="C57" s="12">
        <f>SUM(C58:C67)</f>
        <v>327308.04000000004</v>
      </c>
    </row>
    <row r="58" spans="1:3" ht="112.5">
      <c r="A58" s="59"/>
      <c r="B58" s="43" t="s">
        <v>58</v>
      </c>
      <c r="C58" s="12">
        <v>231255</v>
      </c>
    </row>
    <row r="59" spans="1:3" ht="131.25">
      <c r="A59" s="59"/>
      <c r="B59" s="43" t="s">
        <v>72</v>
      </c>
      <c r="C59" s="12">
        <v>66216</v>
      </c>
    </row>
    <row r="60" spans="1:3" ht="75">
      <c r="A60" s="59"/>
      <c r="B60" s="44" t="s">
        <v>59</v>
      </c>
      <c r="C60" s="12">
        <f>1003.4+11.88</f>
        <v>1015.28</v>
      </c>
    </row>
    <row r="61" spans="1:3" ht="93.75">
      <c r="A61" s="59"/>
      <c r="B61" s="42" t="s">
        <v>60</v>
      </c>
      <c r="C61" s="12">
        <v>18294</v>
      </c>
    </row>
    <row r="62" spans="1:3" ht="56.25">
      <c r="A62" s="59"/>
      <c r="B62" s="43" t="s">
        <v>71</v>
      </c>
      <c r="C62" s="12">
        <f>3337+129</f>
        <v>3466</v>
      </c>
    </row>
    <row r="63" spans="1:3" ht="112.5">
      <c r="A63" s="59"/>
      <c r="B63" s="43" t="s">
        <v>61</v>
      </c>
      <c r="C63" s="12">
        <f>538+6.07</f>
        <v>544.07</v>
      </c>
    </row>
    <row r="64" spans="1:3" ht="75">
      <c r="A64" s="59"/>
      <c r="B64" s="42" t="s">
        <v>62</v>
      </c>
      <c r="C64" s="12">
        <f>5776-298</f>
        <v>5478</v>
      </c>
    </row>
    <row r="65" spans="1:3" ht="131.25">
      <c r="A65" s="59"/>
      <c r="B65" s="42" t="s">
        <v>75</v>
      </c>
      <c r="C65" s="12">
        <v>0.73</v>
      </c>
    </row>
    <row r="66" spans="1:3" ht="131.25">
      <c r="A66" s="59"/>
      <c r="B66" s="42" t="s">
        <v>76</v>
      </c>
      <c r="C66" s="12">
        <v>379.28</v>
      </c>
    </row>
    <row r="67" spans="1:3" ht="56.25">
      <c r="A67" s="60"/>
      <c r="B67" s="43" t="s">
        <v>63</v>
      </c>
      <c r="C67" s="12">
        <f>652+7.68</f>
        <v>659.68</v>
      </c>
    </row>
    <row r="68" spans="1:3" ht="150">
      <c r="A68" s="39" t="s">
        <v>93</v>
      </c>
      <c r="B68" s="42" t="s">
        <v>92</v>
      </c>
      <c r="C68" s="12">
        <f>3937+25</f>
        <v>3962</v>
      </c>
    </row>
    <row r="69" spans="1:3" ht="112.5">
      <c r="A69" s="39" t="s">
        <v>94</v>
      </c>
      <c r="B69" s="45" t="s">
        <v>73</v>
      </c>
      <c r="C69" s="49">
        <v>141.9</v>
      </c>
    </row>
    <row r="70" spans="1:3" ht="75">
      <c r="A70" s="50" t="s">
        <v>95</v>
      </c>
      <c r="B70" s="31" t="s">
        <v>77</v>
      </c>
      <c r="C70" s="49">
        <v>0</v>
      </c>
    </row>
    <row r="71" spans="1:3" ht="18.75">
      <c r="A71" s="46"/>
      <c r="B71" s="47" t="s">
        <v>64</v>
      </c>
      <c r="C71" s="58">
        <f>C17+C41</f>
        <v>642464.3631300001</v>
      </c>
    </row>
    <row r="72" spans="1:3" ht="12.75">
      <c r="A72" s="13"/>
      <c r="B72" s="2"/>
      <c r="C72" s="25"/>
    </row>
    <row r="73" spans="1:3" ht="12.75">
      <c r="A73" s="13"/>
      <c r="B73" s="2"/>
      <c r="C73" s="56"/>
    </row>
    <row r="74" spans="1:3" ht="12.75">
      <c r="A74" s="13"/>
      <c r="B74" s="2"/>
      <c r="C74" s="25"/>
    </row>
    <row r="75" spans="1:3" ht="12.75">
      <c r="A75" s="13"/>
      <c r="B75" s="2"/>
      <c r="C75" s="56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</sheetData>
  <sheetProtection/>
  <mergeCells count="7">
    <mergeCell ref="A58:A67"/>
    <mergeCell ref="B1:C1"/>
    <mergeCell ref="B2:C2"/>
    <mergeCell ref="B3:C3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2017-12-20T00:36:31Z</cp:lastPrinted>
  <dcterms:created xsi:type="dcterms:W3CDTF">2005-08-18T04:46:17Z</dcterms:created>
  <dcterms:modified xsi:type="dcterms:W3CDTF">2017-12-20T00:37:08Z</dcterms:modified>
  <cp:category/>
  <cp:version/>
  <cp:contentType/>
  <cp:contentStatus/>
</cp:coreProperties>
</file>